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16. Projects\16.Artificial beach shore protection\"/>
    </mc:Choice>
  </mc:AlternateContent>
  <xr:revisionPtr revIDLastSave="0" documentId="13_ncr:1_{3406A845-07CF-430A-8778-186829EECF2B}" xr6:coauthVersionLast="47" xr6:coauthVersionMax="47" xr10:uidLastSave="{00000000-0000-0000-0000-000000000000}"/>
  <bookViews>
    <workbookView xWindow="-108" yWindow="-108" windowWidth="23256" windowHeight="12456" activeTab="2" xr2:uid="{00000000-000D-0000-FFFF-FFFF00000000}"/>
  </bookViews>
  <sheets>
    <sheet name="Cover" sheetId="1" r:id="rId1"/>
    <sheet name="Summary" sheetId="2" r:id="rId2"/>
    <sheet name="Bill 1-Preliminaries" sheetId="4" r:id="rId3"/>
    <sheet name="Bill 2-Shore protection works" sheetId="9" r:id="rId4"/>
    <sheet name="Bill 3- Additions" sheetId="16" r:id="rId5"/>
    <sheet name="Sheet1" sheetId="13" r:id="rId6"/>
  </sheets>
  <definedNames>
    <definedName name="_xlnm.Print_Area" localSheetId="2">'Bill 1-Preliminaries'!$A$1:$F$65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F17" i="16" s="1"/>
  <c r="F18" i="16" s="1"/>
  <c r="C7" i="2" s="1"/>
  <c r="F23" i="9" l="1"/>
  <c r="F14" i="9"/>
  <c r="F26" i="9" l="1"/>
  <c r="F27" i="9" s="1"/>
  <c r="C6" i="2" s="1"/>
  <c r="F60" i="4"/>
  <c r="F57" i="4"/>
  <c r="F54" i="4"/>
  <c r="F51" i="4"/>
  <c r="F65" i="4" l="1"/>
  <c r="C5" i="2" s="1"/>
  <c r="C9" i="2" l="1"/>
  <c r="C10" i="2" l="1"/>
  <c r="C11" i="2" s="1"/>
</calcChain>
</file>

<file path=xl/sharedStrings.xml><?xml version="1.0" encoding="utf-8"?>
<sst xmlns="http://schemas.openxmlformats.org/spreadsheetml/2006/main" count="128" uniqueCount="94">
  <si>
    <t>Item</t>
  </si>
  <si>
    <t>Description</t>
  </si>
  <si>
    <t>Unit</t>
  </si>
  <si>
    <t>Qty</t>
  </si>
  <si>
    <t>Total</t>
  </si>
  <si>
    <t>BILL No: 01</t>
  </si>
  <si>
    <t xml:space="preserve"> </t>
  </si>
  <si>
    <t>PRELIMINARIES</t>
  </si>
  <si>
    <t>General Notes</t>
  </si>
  <si>
    <t>(1)</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</si>
  <si>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</si>
  <si>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</si>
  <si>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</si>
  <si>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</si>
  <si>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</si>
  <si>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</si>
  <si>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</si>
  <si>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</si>
  <si>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</si>
  <si>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</si>
  <si>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</si>
  <si>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</si>
  <si>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Allow for all on and off site management cost including costs of foreman and assistants, temporary services, telephone, fax, hoardings, fences, Crane/Concrete pump, Machinaries  and similar items</t>
  </si>
  <si>
    <t>Sign Board</t>
  </si>
  <si>
    <t>Allow for sign board.</t>
  </si>
  <si>
    <t>1.4</t>
  </si>
  <si>
    <t>SAFETY</t>
  </si>
  <si>
    <t>1.5</t>
  </si>
  <si>
    <t>Clean-up</t>
  </si>
  <si>
    <t>Allow for clean-up of completed works and site upon completion.</t>
  </si>
  <si>
    <t>BILL No: 01 PRELIMINARIES</t>
  </si>
  <si>
    <t>TOTAL OF BILL No: 01 - Carried over to summary</t>
  </si>
  <si>
    <t>BILL NO : 02</t>
  </si>
  <si>
    <t>2.2</t>
  </si>
  <si>
    <t>TOTAL OF BILL No: 02 - Carried over to summary</t>
  </si>
  <si>
    <t>BILL NO : 03</t>
  </si>
  <si>
    <t>item</t>
  </si>
  <si>
    <t>nos</t>
  </si>
  <si>
    <t>ADDITIONS</t>
  </si>
  <si>
    <t>SUMMARY OF BILL OF QUANTITIES</t>
  </si>
  <si>
    <t>Bl.no</t>
  </si>
  <si>
    <t>Item Description</t>
  </si>
  <si>
    <t>Amount</t>
  </si>
  <si>
    <t>1</t>
  </si>
  <si>
    <t>2</t>
  </si>
  <si>
    <t>3</t>
  </si>
  <si>
    <t xml:space="preserve"> TOTAL Mvr</t>
  </si>
  <si>
    <t>GRAND TOTAL Mvr</t>
  </si>
  <si>
    <t xml:space="preserve">Bill of Quantities </t>
  </si>
  <si>
    <t>PREPARED BY</t>
  </si>
  <si>
    <t>Note</t>
  </si>
  <si>
    <t>PREAMBLE TO BILL OF QUANTITY</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</si>
  <si>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</si>
  <si>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</si>
  <si>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</si>
  <si>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</si>
  <si>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</si>
  <si>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</si>
  <si>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</si>
  <si>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</si>
  <si>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</si>
  <si>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</si>
  <si>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</si>
  <si>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</si>
  <si>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</si>
  <si>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</si>
  <si>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</si>
  <si>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</si>
  <si>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 xml:space="preserve">
Rate</t>
  </si>
  <si>
    <t>PROJECT:  Boaziyaaraiy Beach development</t>
  </si>
  <si>
    <t>SECRETARIAT OF THE KULHUDHUFFUSHI CITY COUNCIL</t>
  </si>
  <si>
    <t>GENERAL</t>
  </si>
  <si>
    <t>BEACH  &amp; PROTECTION WORKS</t>
  </si>
  <si>
    <t>SHORE PROTECTION</t>
  </si>
  <si>
    <t>Construction of groynes for shore protection using Geo bags to given drawings &amp; specifications</t>
  </si>
  <si>
    <t>SAND NOURISHMENT</t>
  </si>
  <si>
    <t>The sand required for the nourishment of this area will be provided by the council.</t>
  </si>
  <si>
    <t>Sand nourishment</t>
  </si>
  <si>
    <t>8% GST Mvr</t>
  </si>
  <si>
    <t>Rates should include for transporation of sand</t>
  </si>
  <si>
    <t>Safety - Providing temporary fence with G.I. pipes/timber and clamps and GI roofing sheets around the work site
during construction</t>
  </si>
  <si>
    <t>This includes removal of existing sand and rocks to a depth of 300mm using sieving/screening bucket, 10ft inland from shoreline and 15ft toward the sea from shoreline.</t>
  </si>
  <si>
    <t>Boaziyaaraiy beach Shore protection</t>
  </si>
  <si>
    <t>BILL No: 02 Beach &amp; shore protection works</t>
  </si>
  <si>
    <t>BILL No: 03 Additions</t>
  </si>
  <si>
    <t>Provision to add any quantities/works missed in the BOQ</t>
  </si>
  <si>
    <t>TOTAL OF BILL No: 03 - Carried over to summary</t>
  </si>
  <si>
    <t>(a) Rates shall include for: Supply,transport&amp; logistics, and construction of all items as per drawings</t>
  </si>
  <si>
    <t>Geo-bags should be double stiched using geobag sewing threads</t>
  </si>
  <si>
    <t>Geo-bags should be laid in interlocking pattern</t>
  </si>
  <si>
    <t>Construction of groynes (4nos.) for shore protection using Geo bags to given drawings &amp; specifications</t>
  </si>
  <si>
    <t>PROJECT : Boaziyaaraiy beach Shore protection</t>
  </si>
  <si>
    <t>2.0</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</si>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</sst>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7" x14ac:knownFonts="1">
    <font>
      <sz val="11"/>
      <color theme="1"/>
      <name val="Calibri"/>
      <family val="2"/>
      <scheme val="minor"/>
    </font>
    <font>
      <sz val="11"/>
      <color theme="1"/>
      <name val="Calibri"/>
      <family val="2"/>
      <scheme val="minor"/>
    </font>
    <font>
      <b/>
      <u/>
      <sz val="12"/>
      <color theme="1"/>
      <name val="Times New Roman"/>
      <family val="1"/>
    </font>
    <font>
      <b/>
      <sz val="9"/>
      <color theme="1"/>
      <name val="Times New Roman"/>
      <family val="1"/>
    </font>
    <font>
      <sz val="9"/>
      <color theme="1"/>
      <name val="Times New Roman"/>
      <family val="1"/>
    </font>
    <font>
      <sz val="10"/>
      <name val="Arial"/>
      <family val="2"/>
    </font>
    <font>
      <sz val="9"/>
      <name val="Times New Roman"/>
      <family val="1"/>
    </font>
    <font>
      <b/>
      <u/>
      <sz val="9"/>
      <name val="Times New Roman"/>
      <family val="1"/>
    </font>
    <font>
      <b/>
      <sz val="9"/>
      <name val="Times New Roman"/>
      <family val="1"/>
    </font>
    <font>
      <u/>
      <sz val="9"/>
      <name val="Times New Roman"/>
      <family val="1"/>
    </font>
    <font>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sz val="20"/>
      <color theme="1"/>
      <name val="Arial Black"/>
      <family val="2"/>
    </font>
    <font>
      <b/>
      <sz val="11"/>
      <color theme="1"/>
      <name val="Arial Black"/>
      <family val="2"/>
    </font>
    <font>
      <sz val="8"/>
      <name val="Calibri"/>
      <family val="2"/>
      <scheme val="minor"/>
    </font>
    <font>
      <sz val="10"/>
      <name val="Calibri"/>
      <family val="2"/>
      <scheme val="minor"/>
    </font>
    <font>
      <sz val="11"/>
      <name val="Times New Roman"/>
      <family val="1"/>
    </font>
    <font>
      <b/>
      <u/>
      <sz val="11"/>
      <name val="Times New Roman"/>
      <family val="1"/>
    </font>
    <font>
      <sz val="11"/>
      <color theme="1"/>
      <name val="Times New Roman"/>
      <family val="1"/>
    </font>
    <font>
      <b/>
      <sz val="11"/>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0">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style="hair">
        <color auto="1"/>
      </right>
      <top style="medium">
        <color auto="1"/>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medium">
        <color indexed="64"/>
      </right>
      <top style="medium">
        <color indexed="64"/>
      </top>
      <bottom style="medium">
        <color indexed="64"/>
      </bottom>
      <diagonal/>
    </border>
    <border>
      <left style="hair">
        <color auto="1"/>
      </left>
      <right style="medium">
        <color indexed="64"/>
      </right>
      <top/>
      <bottom/>
      <diagonal/>
    </border>
    <border>
      <left style="medium">
        <color indexed="64"/>
      </left>
      <right style="hair">
        <color auto="1"/>
      </right>
      <top/>
      <bottom/>
      <diagonal/>
    </border>
    <border>
      <left/>
      <right style="medium">
        <color indexed="64"/>
      </right>
      <top/>
      <bottom style="medium">
        <color indexed="64"/>
      </bottom>
      <diagonal/>
    </border>
    <border>
      <left/>
      <right style="thin">
        <color indexed="64"/>
      </right>
      <top/>
      <bottom style="medium">
        <color auto="1"/>
      </bottom>
      <diagonal/>
    </border>
    <border>
      <left style="hair">
        <color auto="1"/>
      </left>
      <right style="thin">
        <color indexed="64"/>
      </right>
      <top style="medium">
        <color auto="1"/>
      </top>
      <bottom style="medium">
        <color auto="1"/>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129">
    <xf numFmtId="0" fontId="0" fillId="0" borderId="0" xfId="0"/>
    <xf numFmtId="0" fontId="3" fillId="0" borderId="0" xfId="0" applyFont="1"/>
    <xf numFmtId="49" fontId="4" fillId="0" borderId="0" xfId="0" applyNumberFormat="1" applyFont="1"/>
    <xf numFmtId="0" fontId="4" fillId="0" borderId="0" xfId="0" applyFont="1"/>
    <xf numFmtId="0" fontId="4" fillId="0" borderId="0" xfId="0" applyFont="1" applyAlignment="1">
      <alignment horizont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3" fontId="4" fillId="0" borderId="2" xfId="1" applyFont="1" applyBorder="1" applyAlignment="1">
      <alignment horizontal="center" vertical="center"/>
    </xf>
    <xf numFmtId="0" fontId="4" fillId="0" borderId="0" xfId="0" applyFont="1" applyAlignment="1">
      <alignment horizontal="center" vertical="center"/>
    </xf>
    <xf numFmtId="49" fontId="6" fillId="2" borderId="3" xfId="2" applyNumberFormat="1" applyFont="1" applyFill="1" applyBorder="1" applyAlignment="1">
      <alignment horizontal="center" vertical="justify"/>
    </xf>
    <xf numFmtId="0" fontId="7" fillId="2" borderId="4" xfId="2" quotePrefix="1" applyNumberFormat="1" applyFont="1" applyFill="1" applyBorder="1" applyAlignment="1">
      <alignment horizontal="center"/>
    </xf>
    <xf numFmtId="43" fontId="4" fillId="0" borderId="6" xfId="1" applyFont="1" applyFill="1" applyBorder="1" applyAlignment="1">
      <alignment horizontal="center" vertical="center" wrapText="1"/>
    </xf>
    <xf numFmtId="49" fontId="6" fillId="2" borderId="7" xfId="2" applyNumberFormat="1" applyFont="1" applyFill="1" applyBorder="1" applyAlignment="1">
      <alignment horizontal="center" vertical="justify"/>
    </xf>
    <xf numFmtId="0" fontId="7" fillId="2" borderId="5" xfId="2" applyNumberFormat="1" applyFont="1" applyFill="1" applyBorder="1" applyAlignment="1">
      <alignment horizontal="center"/>
    </xf>
    <xf numFmtId="0" fontId="8" fillId="2" borderId="5" xfId="2" applyNumberFormat="1" applyFont="1" applyFill="1" applyBorder="1" applyAlignment="1">
      <alignment horizontal="left"/>
    </xf>
    <xf numFmtId="0" fontId="7" fillId="2" borderId="5" xfId="2" applyNumberFormat="1" applyFont="1" applyFill="1" applyBorder="1" applyAlignment="1">
      <alignment horizontal="left"/>
    </xf>
    <xf numFmtId="49" fontId="6" fillId="2" borderId="7" xfId="2" quotePrefix="1" applyNumberFormat="1" applyFont="1" applyFill="1" applyBorder="1" applyAlignment="1">
      <alignment horizontal="center" vertical="justify"/>
    </xf>
    <xf numFmtId="0" fontId="9" fillId="2" borderId="5" xfId="2" applyNumberFormat="1" applyFont="1" applyFill="1" applyBorder="1" applyAlignment="1">
      <alignment horizontal="left"/>
    </xf>
    <xf numFmtId="0" fontId="6" fillId="2" borderId="5" xfId="2" applyNumberFormat="1" applyFont="1" applyFill="1" applyBorder="1" applyAlignment="1">
      <alignment horizontal="left"/>
    </xf>
    <xf numFmtId="0" fontId="7" fillId="2" borderId="5" xfId="2" applyNumberFormat="1" applyFont="1" applyFill="1" applyBorder="1"/>
    <xf numFmtId="0" fontId="6" fillId="2" borderId="5" xfId="2" applyNumberFormat="1" applyFont="1" applyFill="1" applyBorder="1" applyAlignment="1">
      <alignment horizontal="justify"/>
    </xf>
    <xf numFmtId="0" fontId="6" fillId="2" borderId="5" xfId="2" applyNumberFormat="1" applyFont="1" applyFill="1" applyBorder="1"/>
    <xf numFmtId="0" fontId="9" fillId="2" borderId="5" xfId="2" applyNumberFormat="1" applyFont="1" applyFill="1" applyBorder="1"/>
    <xf numFmtId="0" fontId="6" fillId="2" borderId="5" xfId="2" applyNumberFormat="1" applyFont="1" applyFill="1" applyBorder="1" applyAlignment="1">
      <alignment wrapText="1"/>
    </xf>
    <xf numFmtId="49" fontId="6" fillId="2" borderId="7" xfId="2" applyNumberFormat="1" applyFont="1" applyFill="1" applyBorder="1" applyAlignment="1">
      <alignment horizontal="center" vertical="top"/>
    </xf>
    <xf numFmtId="0" fontId="7" fillId="2" borderId="5" xfId="2" applyNumberFormat="1" applyFont="1" applyFill="1" applyBorder="1" applyAlignment="1">
      <alignment vertical="top"/>
    </xf>
    <xf numFmtId="0" fontId="6" fillId="2" borderId="5" xfId="2" applyNumberFormat="1" applyFont="1" applyFill="1" applyBorder="1" applyAlignment="1">
      <alignment vertical="top" wrapText="1"/>
    </xf>
    <xf numFmtId="49" fontId="6" fillId="2" borderId="8" xfId="2" applyNumberFormat="1" applyFont="1" applyFill="1" applyBorder="1" applyAlignment="1">
      <alignment horizontal="center" vertical="justify"/>
    </xf>
    <xf numFmtId="0" fontId="8" fillId="2" borderId="9" xfId="2" quotePrefix="1" applyNumberFormat="1" applyFont="1" applyFill="1" applyBorder="1" applyAlignment="1">
      <alignment horizontal="left"/>
    </xf>
    <xf numFmtId="49" fontId="6" fillId="2" borderId="10" xfId="2" applyNumberFormat="1" applyFont="1" applyFill="1" applyBorder="1" applyAlignment="1">
      <alignment horizontal="center" vertical="justify"/>
    </xf>
    <xf numFmtId="0" fontId="8" fillId="2" borderId="11" xfId="2" quotePrefix="1" applyNumberFormat="1" applyFont="1" applyFill="1" applyBorder="1" applyAlignment="1">
      <alignment horizontal="left"/>
    </xf>
    <xf numFmtId="0" fontId="4" fillId="0" borderId="5" xfId="0" applyFont="1" applyBorder="1" applyAlignment="1">
      <alignment horizontal="center" vertical="center"/>
    </xf>
    <xf numFmtId="0" fontId="6" fillId="2" borderId="5" xfId="2" quotePrefix="1" applyNumberFormat="1" applyFont="1" applyFill="1" applyBorder="1" applyAlignment="1">
      <alignment vertical="top" wrapText="1"/>
    </xf>
    <xf numFmtId="0" fontId="7" fillId="2" borderId="5" xfId="2" applyNumberFormat="1" applyFont="1" applyFill="1" applyBorder="1" applyAlignment="1">
      <alignment horizontal="center" vertical="top"/>
    </xf>
    <xf numFmtId="49" fontId="4" fillId="0" borderId="7" xfId="0" applyNumberFormat="1" applyFont="1" applyBorder="1"/>
    <xf numFmtId="0" fontId="4" fillId="0" borderId="5" xfId="0" applyFont="1" applyBorder="1" applyAlignment="1">
      <alignment wrapText="1"/>
    </xf>
    <xf numFmtId="49" fontId="8" fillId="2" borderId="7" xfId="2" applyNumberFormat="1" applyFont="1" applyFill="1" applyBorder="1" applyAlignment="1">
      <alignment horizontal="center" vertical="justify"/>
    </xf>
    <xf numFmtId="49" fontId="8" fillId="2" borderId="7" xfId="2" applyNumberFormat="1" applyFont="1" applyFill="1" applyBorder="1" applyAlignment="1">
      <alignment horizontal="left" vertical="justify"/>
    </xf>
    <xf numFmtId="49" fontId="10" fillId="2" borderId="14" xfId="0" applyNumberFormat="1" applyFont="1" applyFill="1" applyBorder="1"/>
    <xf numFmtId="0" fontId="10" fillId="2" borderId="14" xfId="0" applyFont="1" applyFill="1" applyBorder="1"/>
    <xf numFmtId="43" fontId="10" fillId="2" borderId="14" xfId="1" applyFont="1" applyFill="1" applyBorder="1"/>
    <xf numFmtId="49" fontId="13" fillId="2" borderId="15" xfId="0" applyNumberFormat="1" applyFont="1" applyFill="1" applyBorder="1"/>
    <xf numFmtId="0" fontId="13" fillId="2" borderId="16" xfId="0" applyFont="1" applyFill="1" applyBorder="1" applyAlignment="1">
      <alignment horizontal="center"/>
    </xf>
    <xf numFmtId="0" fontId="13" fillId="2" borderId="17" xfId="0" applyFont="1" applyFill="1" applyBorder="1" applyAlignment="1">
      <alignment horizontal="center"/>
    </xf>
    <xf numFmtId="49" fontId="14" fillId="2" borderId="18" xfId="0" applyNumberFormat="1" applyFont="1" applyFill="1" applyBorder="1" applyAlignment="1">
      <alignment horizontal="center"/>
    </xf>
    <xf numFmtId="0" fontId="14" fillId="2" borderId="19" xfId="0" applyFont="1" applyFill="1" applyBorder="1" applyAlignment="1">
      <alignment horizontal="left"/>
    </xf>
    <xf numFmtId="43" fontId="14" fillId="2" borderId="20" xfId="1" applyFont="1" applyFill="1" applyBorder="1" applyAlignment="1">
      <alignment horizontal="center"/>
    </xf>
    <xf numFmtId="0" fontId="14" fillId="2" borderId="19" xfId="0" applyFont="1" applyFill="1" applyBorder="1" applyAlignment="1">
      <alignment horizontal="right"/>
    </xf>
    <xf numFmtId="0" fontId="0" fillId="0" borderId="21" xfId="0" applyBorder="1"/>
    <xf numFmtId="0" fontId="0" fillId="0" borderId="22" xfId="0" applyBorder="1"/>
    <xf numFmtId="0" fontId="15" fillId="0" borderId="22" xfId="0" applyFont="1" applyBorder="1" applyAlignment="1">
      <alignment horizontal="center"/>
    </xf>
    <xf numFmtId="0" fontId="16" fillId="0" borderId="22" xfId="0" applyFont="1" applyBorder="1"/>
    <xf numFmtId="0" fontId="17" fillId="0" borderId="22" xfId="0" applyFont="1" applyBorder="1" applyAlignment="1">
      <alignment horizontal="center" vertical="center" wrapText="1"/>
    </xf>
    <xf numFmtId="0" fontId="0" fillId="0" borderId="0" xfId="0" applyAlignment="1">
      <alignment vertical="center"/>
    </xf>
    <xf numFmtId="0" fontId="18" fillId="0" borderId="22" xfId="0" applyFont="1" applyBorder="1" applyAlignment="1">
      <alignment horizontal="center"/>
    </xf>
    <xf numFmtId="0" fontId="16" fillId="0" borderId="22" xfId="0" applyFont="1" applyBorder="1" applyAlignment="1">
      <alignment horizontal="center"/>
    </xf>
    <xf numFmtId="0" fontId="20" fillId="0" borderId="0" xfId="0" applyFont="1" applyAlignment="1">
      <alignment horizontal="center"/>
    </xf>
    <xf numFmtId="0" fontId="16" fillId="0" borderId="0" xfId="0" applyFont="1"/>
    <xf numFmtId="43" fontId="4" fillId="0" borderId="24" xfId="1" applyFont="1" applyBorder="1" applyAlignment="1">
      <alignment horizontal="center" vertical="center"/>
    </xf>
    <xf numFmtId="43" fontId="4" fillId="0" borderId="0" xfId="1" applyFont="1" applyAlignment="1">
      <alignment vertical="center"/>
    </xf>
    <xf numFmtId="43" fontId="8" fillId="2" borderId="4" xfId="2" applyFont="1" applyFill="1" applyBorder="1" applyAlignment="1">
      <alignment horizontal="center" vertical="center"/>
    </xf>
    <xf numFmtId="43" fontId="8" fillId="3" borderId="4" xfId="1" applyFont="1" applyFill="1" applyBorder="1" applyAlignment="1">
      <alignment horizontal="center" vertical="center"/>
    </xf>
    <xf numFmtId="164" fontId="6" fillId="0" borderId="5" xfId="1" applyNumberFormat="1" applyFont="1" applyFill="1" applyBorder="1" applyAlignment="1">
      <alignment horizontal="center" vertical="center"/>
    </xf>
    <xf numFmtId="43" fontId="8" fillId="2" borderId="5" xfId="2" applyFont="1" applyFill="1" applyBorder="1" applyAlignment="1">
      <alignment horizontal="center" vertical="center"/>
    </xf>
    <xf numFmtId="43" fontId="8" fillId="3" borderId="5" xfId="1" applyFont="1" applyFill="1" applyBorder="1" applyAlignment="1">
      <alignment horizontal="center" vertical="center"/>
    </xf>
    <xf numFmtId="43" fontId="6" fillId="2" borderId="5" xfId="2" applyFont="1" applyFill="1" applyBorder="1" applyAlignment="1">
      <alignment horizontal="center" vertical="center"/>
    </xf>
    <xf numFmtId="43" fontId="6" fillId="3" borderId="5" xfId="1" applyFont="1" applyFill="1" applyBorder="1" applyAlignment="1">
      <alignment horizontal="center" vertical="center"/>
    </xf>
    <xf numFmtId="43" fontId="4" fillId="0" borderId="6" xfId="1" applyFont="1" applyFill="1" applyBorder="1" applyAlignment="1">
      <alignment vertical="center"/>
    </xf>
    <xf numFmtId="0" fontId="6" fillId="3" borderId="9" xfId="3" applyFont="1" applyFill="1" applyBorder="1" applyAlignment="1">
      <alignment horizontal="center" vertical="center"/>
    </xf>
    <xf numFmtId="43" fontId="6" fillId="3" borderId="9" xfId="1" applyFont="1" applyFill="1" applyBorder="1" applyAlignment="1">
      <alignment horizontal="center" vertical="center"/>
    </xf>
    <xf numFmtId="43" fontId="6" fillId="3" borderId="12" xfId="1" applyFont="1" applyFill="1" applyBorder="1" applyAlignment="1">
      <alignment horizontal="center" vertical="center"/>
    </xf>
    <xf numFmtId="0" fontId="6" fillId="0" borderId="11" xfId="3" applyFont="1" applyBorder="1" applyAlignment="1">
      <alignment horizontal="center" vertical="center"/>
    </xf>
    <xf numFmtId="43" fontId="6" fillId="0" borderId="11" xfId="1" applyFont="1" applyFill="1" applyBorder="1" applyAlignment="1">
      <alignment horizontal="center" vertical="center"/>
    </xf>
    <xf numFmtId="164" fontId="6" fillId="0" borderId="11" xfId="1" applyNumberFormat="1" applyFont="1" applyFill="1" applyBorder="1" applyAlignment="1">
      <alignment horizontal="center" vertical="center"/>
    </xf>
    <xf numFmtId="0" fontId="6" fillId="2" borderId="5" xfId="2" quotePrefix="1" applyNumberFormat="1" applyFont="1" applyFill="1" applyBorder="1" applyAlignment="1">
      <alignment vertical="center"/>
    </xf>
    <xf numFmtId="0" fontId="6" fillId="0" borderId="5" xfId="2" quotePrefix="1" applyNumberFormat="1" applyFont="1" applyFill="1" applyBorder="1" applyAlignment="1">
      <alignment vertical="center"/>
    </xf>
    <xf numFmtId="0" fontId="6" fillId="0" borderId="6" xfId="2" quotePrefix="1" applyNumberFormat="1" applyFont="1" applyFill="1" applyBorder="1" applyAlignment="1">
      <alignment vertical="center"/>
    </xf>
    <xf numFmtId="43" fontId="4" fillId="0" borderId="5" xfId="1" applyFont="1" applyBorder="1" applyAlignment="1">
      <alignment vertical="center"/>
    </xf>
    <xf numFmtId="49" fontId="6" fillId="2" borderId="5" xfId="2" applyNumberFormat="1" applyFont="1" applyFill="1" applyBorder="1" applyAlignment="1">
      <alignment horizontal="center" vertical="center"/>
    </xf>
    <xf numFmtId="164" fontId="4" fillId="0" borderId="0" xfId="1" applyNumberFormat="1" applyFont="1" applyFill="1" applyBorder="1" applyAlignment="1">
      <alignment vertical="center"/>
    </xf>
    <xf numFmtId="43" fontId="4" fillId="0" borderId="0" xfId="1" applyFont="1" applyFill="1" applyBorder="1" applyAlignment="1">
      <alignment vertical="center"/>
    </xf>
    <xf numFmtId="0" fontId="22" fillId="0" borderId="0" xfId="0" applyFont="1"/>
    <xf numFmtId="49" fontId="4" fillId="0" borderId="0" xfId="0" applyNumberFormat="1" applyFont="1" applyAlignment="1">
      <alignment horizontal="center"/>
    </xf>
    <xf numFmtId="43" fontId="4" fillId="0" borderId="0" xfId="1" applyFont="1"/>
    <xf numFmtId="49" fontId="23" fillId="2" borderId="13" xfId="4" applyNumberFormat="1" applyFont="1" applyFill="1" applyBorder="1" applyAlignment="1">
      <alignment horizontal="center" vertical="center"/>
    </xf>
    <xf numFmtId="0" fontId="24" fillId="2" borderId="4" xfId="4" quotePrefix="1" applyNumberFormat="1" applyFont="1" applyFill="1" applyBorder="1" applyAlignment="1">
      <alignment horizontal="center" vertical="center"/>
    </xf>
    <xf numFmtId="43" fontId="14" fillId="2" borderId="4" xfId="4" applyFont="1" applyFill="1" applyBorder="1" applyAlignment="1">
      <alignment horizontal="center" vertical="center"/>
    </xf>
    <xf numFmtId="43" fontId="14" fillId="3" borderId="4" xfId="2" applyFont="1" applyFill="1" applyBorder="1" applyAlignment="1">
      <alignment horizontal="center" vertical="center"/>
    </xf>
    <xf numFmtId="164" fontId="23" fillId="0" borderId="5" xfId="2" applyNumberFormat="1" applyFont="1" applyBorder="1" applyAlignment="1">
      <alignment horizontal="center" vertical="center"/>
    </xf>
    <xf numFmtId="43" fontId="25" fillId="0" borderId="25" xfId="2" applyFont="1" applyBorder="1" applyAlignment="1">
      <alignment horizontal="center" vertical="center" wrapText="1"/>
    </xf>
    <xf numFmtId="49" fontId="23" fillId="2" borderId="26" xfId="4" applyNumberFormat="1" applyFont="1" applyFill="1" applyBorder="1" applyAlignment="1">
      <alignment horizontal="center" vertical="center"/>
    </xf>
    <xf numFmtId="0" fontId="24" fillId="2" borderId="5" xfId="4" applyNumberFormat="1" applyFont="1" applyFill="1" applyBorder="1" applyAlignment="1">
      <alignment horizontal="center" vertical="center"/>
    </xf>
    <xf numFmtId="43" fontId="14" fillId="2" borderId="5" xfId="4" applyFont="1" applyFill="1" applyBorder="1" applyAlignment="1">
      <alignment horizontal="center" vertical="center"/>
    </xf>
    <xf numFmtId="43" fontId="14" fillId="3" borderId="5" xfId="2" applyFont="1" applyFill="1" applyBorder="1" applyAlignment="1">
      <alignment horizontal="center" vertical="center"/>
    </xf>
    <xf numFmtId="0" fontId="14" fillId="2" borderId="5" xfId="4" applyNumberFormat="1" applyFont="1" applyFill="1" applyBorder="1" applyAlignment="1">
      <alignment horizontal="left" vertical="center"/>
    </xf>
    <xf numFmtId="49" fontId="23" fillId="2" borderId="26" xfId="4" quotePrefix="1" applyNumberFormat="1" applyFont="1" applyFill="1" applyBorder="1" applyAlignment="1">
      <alignment horizontal="center" vertical="center"/>
    </xf>
    <xf numFmtId="43" fontId="23" fillId="2" borderId="5" xfId="4" applyFont="1" applyFill="1" applyBorder="1" applyAlignment="1">
      <alignment horizontal="center" vertical="center"/>
    </xf>
    <xf numFmtId="43" fontId="23" fillId="3" borderId="5" xfId="2" applyFont="1" applyFill="1" applyBorder="1" applyAlignment="1">
      <alignment horizontal="center" vertical="center"/>
    </xf>
    <xf numFmtId="43" fontId="25" fillId="0" borderId="5" xfId="2" applyFont="1" applyBorder="1" applyAlignment="1">
      <alignment vertical="center"/>
    </xf>
    <xf numFmtId="43" fontId="25" fillId="0" borderId="25" xfId="2" applyFont="1" applyBorder="1" applyAlignment="1">
      <alignment vertical="center"/>
    </xf>
    <xf numFmtId="49" fontId="25" fillId="0" borderId="26" xfId="0" applyNumberFormat="1" applyFont="1" applyBorder="1" applyAlignment="1">
      <alignment vertical="center"/>
    </xf>
    <xf numFmtId="0" fontId="25" fillId="0" borderId="5" xfId="0" applyFont="1" applyBorder="1" applyAlignment="1">
      <alignment horizontal="center" vertical="center"/>
    </xf>
    <xf numFmtId="164" fontId="25" fillId="0" borderId="5" xfId="2" applyNumberFormat="1" applyFont="1" applyBorder="1" applyAlignment="1">
      <alignment vertical="center"/>
    </xf>
    <xf numFmtId="49" fontId="26" fillId="0" borderId="26" xfId="0" applyNumberFormat="1" applyFont="1" applyBorder="1" applyAlignment="1">
      <alignment vertical="center"/>
    </xf>
    <xf numFmtId="0" fontId="26" fillId="0" borderId="5" xfId="0" applyFont="1" applyBorder="1" applyAlignment="1">
      <alignment horizontal="center" vertical="center"/>
    </xf>
    <xf numFmtId="43" fontId="26" fillId="0" borderId="5" xfId="2" applyFont="1" applyBorder="1" applyAlignment="1">
      <alignment vertical="center"/>
    </xf>
    <xf numFmtId="164" fontId="26" fillId="0" borderId="5" xfId="2" applyNumberFormat="1" applyFont="1" applyBorder="1" applyAlignment="1">
      <alignment vertical="center"/>
    </xf>
    <xf numFmtId="49" fontId="26" fillId="0" borderId="26" xfId="0" applyNumberFormat="1" applyFont="1" applyBorder="1"/>
    <xf numFmtId="0" fontId="26" fillId="0" borderId="5" xfId="0" applyFont="1" applyBorder="1" applyAlignment="1">
      <alignment horizontal="center"/>
    </xf>
    <xf numFmtId="43" fontId="26" fillId="0" borderId="5" xfId="2" applyFont="1" applyBorder="1"/>
    <xf numFmtId="164" fontId="26" fillId="0" borderId="5" xfId="2" applyNumberFormat="1" applyFont="1" applyBorder="1"/>
    <xf numFmtId="43" fontId="25" fillId="0" borderId="25" xfId="2" applyFont="1" applyBorder="1"/>
    <xf numFmtId="43" fontId="4" fillId="0" borderId="2" xfId="1" applyFont="1" applyBorder="1" applyAlignment="1">
      <alignment horizontal="center" vertical="center" wrapText="1"/>
    </xf>
    <xf numFmtId="0" fontId="7" fillId="2" borderId="5" xfId="2" applyNumberFormat="1" applyFont="1" applyFill="1" applyBorder="1" applyAlignment="1">
      <alignment horizontal="left" vertical="top"/>
    </xf>
    <xf numFmtId="0" fontId="7" fillId="2" borderId="5" xfId="2" applyNumberFormat="1" applyFont="1" applyFill="1" applyBorder="1" applyAlignment="1">
      <alignment horizontal="center" vertical="top" wrapText="1"/>
    </xf>
    <xf numFmtId="0" fontId="4" fillId="0" borderId="0" xfId="0" applyFont="1" applyAlignment="1">
      <alignment wrapText="1"/>
    </xf>
    <xf numFmtId="43" fontId="6" fillId="2" borderId="0" xfId="2" applyFont="1" applyFill="1" applyBorder="1" applyAlignment="1">
      <alignment horizontal="center" vertical="center"/>
    </xf>
    <xf numFmtId="43" fontId="4" fillId="0" borderId="0" xfId="1" applyFont="1" applyBorder="1" applyAlignment="1">
      <alignment vertical="center"/>
    </xf>
    <xf numFmtId="164" fontId="6" fillId="0" borderId="0" xfId="1" applyNumberFormat="1" applyFont="1" applyFill="1" applyBorder="1" applyAlignment="1">
      <alignment horizontal="center" vertical="center"/>
    </xf>
    <xf numFmtId="164" fontId="6" fillId="0" borderId="27" xfId="1" applyNumberFormat="1" applyFont="1" applyFill="1" applyBorder="1" applyAlignment="1">
      <alignment horizontal="center" vertical="center"/>
    </xf>
    <xf numFmtId="43" fontId="4" fillId="0" borderId="28" xfId="1" applyFont="1" applyFill="1" applyBorder="1" applyAlignment="1">
      <alignment vertical="center"/>
    </xf>
    <xf numFmtId="43" fontId="4" fillId="0" borderId="29" xfId="1" applyFont="1" applyBorder="1" applyAlignment="1">
      <alignment horizontal="center" vertical="center"/>
    </xf>
    <xf numFmtId="0" fontId="7" fillId="3" borderId="5" xfId="2" applyNumberFormat="1" applyFont="1" applyFill="1" applyBorder="1" applyAlignment="1">
      <alignment horizontal="left"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49" fontId="11" fillId="2" borderId="0" xfId="0" applyNumberFormat="1" applyFont="1" applyFill="1" applyAlignment="1">
      <alignment horizontal="center" vertical="top" wrapText="1"/>
    </xf>
    <xf numFmtId="49" fontId="12" fillId="2" borderId="0" xfId="0" applyNumberFormat="1" applyFont="1" applyFill="1" applyAlignment="1">
      <alignment horizontal="center"/>
    </xf>
    <xf numFmtId="49" fontId="2" fillId="0" borderId="0" xfId="0" applyNumberFormat="1" applyFont="1" applyAlignment="1">
      <alignment horizontal="center" wrapText="1"/>
    </xf>
    <xf numFmtId="164" fontId="4" fillId="0" borderId="0" xfId="1" applyNumberFormat="1" applyFont="1" applyFill="1" applyBorder="1" applyAlignment="1">
      <alignment horizontal="center"/>
    </xf>
  </cellXfs>
  <cellStyles count="5">
    <cellStyle name="Comma" xfId="1" builtinId="3"/>
    <cellStyle name="Comma 2" xfId="2" xr:uid="{00000000-0005-0000-0000-000001000000}"/>
    <cellStyle name="Comma 2 2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topLeftCell="A10" workbookViewId="0">
      <selection activeCell="C7" sqref="C7"/>
    </sheetView>
  </sheetViews>
  <sheetFormatPr defaultRowHeight="14.4" x14ac:dyDescent="0.3"/>
  <cols>
    <col min="1" max="1" width="100.88671875" customWidth="1"/>
  </cols>
  <sheetData>
    <row r="1" spans="1:1" x14ac:dyDescent="0.3">
      <c r="A1" s="48"/>
    </row>
    <row r="2" spans="1:1" x14ac:dyDescent="0.3">
      <c r="A2" s="49"/>
    </row>
    <row r="3" spans="1:1" x14ac:dyDescent="0.3">
      <c r="A3" s="49"/>
    </row>
    <row r="4" spans="1:1" x14ac:dyDescent="0.3">
      <c r="A4" s="49"/>
    </row>
    <row r="5" spans="1:1" x14ac:dyDescent="0.3">
      <c r="A5" s="49"/>
    </row>
    <row r="6" spans="1:1" x14ac:dyDescent="0.3">
      <c r="A6" s="49"/>
    </row>
    <row r="7" spans="1:1" ht="34.200000000000003" x14ac:dyDescent="0.8">
      <c r="A7" s="50" t="s">
        <v>48</v>
      </c>
    </row>
    <row r="8" spans="1:1" ht="17.399999999999999" x14ac:dyDescent="0.45">
      <c r="A8" s="51"/>
    </row>
    <row r="9" spans="1:1" ht="17.399999999999999" x14ac:dyDescent="0.45">
      <c r="A9" s="51"/>
    </row>
    <row r="10" spans="1:1" ht="17.399999999999999" x14ac:dyDescent="0.45">
      <c r="A10" s="51"/>
    </row>
    <row r="11" spans="1:1" ht="17.399999999999999" x14ac:dyDescent="0.45">
      <c r="A11" s="51"/>
    </row>
    <row r="12" spans="1:1" ht="17.399999999999999" x14ac:dyDescent="0.45">
      <c r="A12" s="51"/>
    </row>
    <row r="13" spans="1:1" s="53" customFormat="1" ht="34.200000000000003" x14ac:dyDescent="0.3">
      <c r="A13" s="52" t="s">
        <v>82</v>
      </c>
    </row>
    <row r="14" spans="1:1" x14ac:dyDescent="0.3">
      <c r="A14" s="49"/>
    </row>
    <row r="15" spans="1:1" ht="16.5" customHeight="1" x14ac:dyDescent="0.3">
      <c r="A15" s="49"/>
    </row>
    <row r="16" spans="1:1" ht="16.5" customHeight="1" x14ac:dyDescent="0.3">
      <c r="A16" s="49"/>
    </row>
    <row r="17" spans="1:1" ht="16.5" customHeight="1" x14ac:dyDescent="0.3">
      <c r="A17" s="49"/>
    </row>
    <row r="18" spans="1:1" ht="16.5" customHeight="1" x14ac:dyDescent="0.3">
      <c r="A18" s="49"/>
    </row>
    <row r="19" spans="1:1" ht="16.5" customHeight="1" x14ac:dyDescent="0.3">
      <c r="A19" s="49"/>
    </row>
    <row r="20" spans="1:1" ht="16.5" customHeight="1" x14ac:dyDescent="0.3">
      <c r="A20" s="49"/>
    </row>
    <row r="21" spans="1:1" x14ac:dyDescent="0.3">
      <c r="A21" s="49"/>
    </row>
    <row r="22" spans="1:1" x14ac:dyDescent="0.3">
      <c r="A22" s="49"/>
    </row>
    <row r="23" spans="1:1" x14ac:dyDescent="0.3">
      <c r="A23" s="49"/>
    </row>
    <row r="24" spans="1:1" ht="17.399999999999999" x14ac:dyDescent="0.45">
      <c r="A24" s="54"/>
    </row>
    <row r="25" spans="1:1" ht="17.399999999999999" x14ac:dyDescent="0.45">
      <c r="A25" s="55"/>
    </row>
    <row r="26" spans="1:1" ht="17.399999999999999" x14ac:dyDescent="0.45">
      <c r="A26" s="55" t="s">
        <v>70</v>
      </c>
    </row>
    <row r="27" spans="1:1" ht="17.399999999999999" x14ac:dyDescent="0.45">
      <c r="A27" s="51"/>
    </row>
    <row r="28" spans="1:1" ht="17.399999999999999" x14ac:dyDescent="0.45">
      <c r="A28" s="51"/>
    </row>
    <row r="29" spans="1:1" ht="17.399999999999999" x14ac:dyDescent="0.45">
      <c r="A29" s="51"/>
    </row>
    <row r="30" spans="1:1" ht="17.399999999999999" x14ac:dyDescent="0.45">
      <c r="A30" s="51"/>
    </row>
    <row r="31" spans="1:1" ht="17.399999999999999" x14ac:dyDescent="0.45">
      <c r="A31" s="51"/>
    </row>
    <row r="32" spans="1:1" ht="17.399999999999999" x14ac:dyDescent="0.45">
      <c r="A32" s="54" t="s">
        <v>49</v>
      </c>
    </row>
    <row r="33" spans="1:1" ht="18.75" customHeight="1" x14ac:dyDescent="0.3">
      <c r="A33" s="123"/>
    </row>
    <row r="34" spans="1:1" ht="15" thickBot="1" x14ac:dyDescent="0.35">
      <c r="A34" s="124"/>
    </row>
    <row r="35" spans="1:1" ht="17.399999999999999" x14ac:dyDescent="0.45">
      <c r="A35" s="56"/>
    </row>
    <row r="36" spans="1:1" ht="17.399999999999999" x14ac:dyDescent="0.45">
      <c r="A36" s="57"/>
    </row>
  </sheetData>
  <mergeCells count="1">
    <mergeCell ref="A33:A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8" sqref="C8"/>
    </sheetView>
  </sheetViews>
  <sheetFormatPr defaultRowHeight="14.4" x14ac:dyDescent="0.3"/>
  <cols>
    <col min="2" max="2" width="47.5546875" customWidth="1"/>
    <col min="3" max="3" width="28.5546875" customWidth="1"/>
    <col min="6" max="6" width="44.5546875" customWidth="1"/>
    <col min="9" max="9" width="21.109375" customWidth="1"/>
  </cols>
  <sheetData>
    <row r="1" spans="1:3" ht="45" customHeight="1" x14ac:dyDescent="0.3">
      <c r="A1" s="125" t="s">
        <v>69</v>
      </c>
      <c r="B1" s="125"/>
      <c r="C1" s="125"/>
    </row>
    <row r="2" spans="1:3" ht="15.6" x14ac:dyDescent="0.3">
      <c r="A2" s="126" t="s">
        <v>39</v>
      </c>
      <c r="B2" s="126"/>
      <c r="C2" s="126"/>
    </row>
    <row r="3" spans="1:3" ht="15" thickBot="1" x14ac:dyDescent="0.35">
      <c r="A3" s="38"/>
      <c r="B3" s="39"/>
      <c r="C3" s="40"/>
    </row>
    <row r="4" spans="1:3" ht="18.600000000000001" thickTop="1" thickBot="1" x14ac:dyDescent="0.35">
      <c r="A4" s="41" t="s">
        <v>40</v>
      </c>
      <c r="B4" s="42" t="s">
        <v>41</v>
      </c>
      <c r="C4" s="43" t="s">
        <v>42</v>
      </c>
    </row>
    <row r="5" spans="1:3" ht="25.5" customHeight="1" thickTop="1" thickBot="1" x14ac:dyDescent="0.35">
      <c r="A5" s="44" t="s">
        <v>43</v>
      </c>
      <c r="B5" s="45" t="s">
        <v>7</v>
      </c>
      <c r="C5" s="46">
        <f>'Bill 1-Preliminaries'!F65</f>
        <v>0</v>
      </c>
    </row>
    <row r="6" spans="1:3" ht="25.5" customHeight="1" thickTop="1" thickBot="1" x14ac:dyDescent="0.35">
      <c r="A6" s="44" t="s">
        <v>44</v>
      </c>
      <c r="B6" s="45" t="s">
        <v>73</v>
      </c>
      <c r="C6" s="46">
        <f>'Bill 2-Shore protection works'!F27</f>
        <v>0</v>
      </c>
    </row>
    <row r="7" spans="1:3" ht="25.5" customHeight="1" thickTop="1" thickBot="1" x14ac:dyDescent="0.35">
      <c r="A7" s="44" t="s">
        <v>45</v>
      </c>
      <c r="B7" s="45" t="s">
        <v>38</v>
      </c>
      <c r="C7" s="46">
        <f>'Bill 3- Additions'!F18</f>
        <v>0</v>
      </c>
    </row>
    <row r="8" spans="1:3" ht="25.5" customHeight="1" thickTop="1" thickBot="1" x14ac:dyDescent="0.35">
      <c r="A8" s="44"/>
      <c r="B8" s="45"/>
      <c r="C8" s="46"/>
    </row>
    <row r="9" spans="1:3" ht="25.5" customHeight="1" thickTop="1" thickBot="1" x14ac:dyDescent="0.35">
      <c r="A9" s="44"/>
      <c r="B9" s="47" t="s">
        <v>46</v>
      </c>
      <c r="C9" s="46">
        <f>SUM(C5:C7)</f>
        <v>0</v>
      </c>
    </row>
    <row r="10" spans="1:3" ht="25.5" customHeight="1" thickTop="1" thickBot="1" x14ac:dyDescent="0.35">
      <c r="A10" s="44"/>
      <c r="B10" s="47" t="s">
        <v>78</v>
      </c>
      <c r="C10" s="46">
        <f>C9*8%</f>
        <v>0</v>
      </c>
    </row>
    <row r="11" spans="1:3" ht="25.5" customHeight="1" thickTop="1" x14ac:dyDescent="0.3">
      <c r="A11" s="44"/>
      <c r="B11" s="47" t="s">
        <v>47</v>
      </c>
      <c r="C11" s="46">
        <f>C9+C10</f>
        <v>0</v>
      </c>
    </row>
  </sheetData>
  <mergeCells count="2">
    <mergeCell ref="A1:C1"/>
    <mergeCell ref="A2:C2"/>
  </mergeCells>
  <phoneticPr fontId="2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B185-5D95-4023-81C0-553B8B614E09}">
  <dimension ref="A1:G65"/>
  <sheetViews>
    <sheetView tabSelected="1" view="pageBreakPreview" zoomScaleNormal="100" zoomScaleSheetLayoutView="100" workbookViewId="0">
      <selection activeCell="M59" sqref="M59"/>
    </sheetView>
  </sheetViews>
  <sheetFormatPr defaultColWidth="9.109375" defaultRowHeight="12" x14ac:dyDescent="0.25"/>
  <cols>
    <col min="1" max="1" width="4.88671875" style="2" customWidth="1"/>
    <col min="2" max="2" width="37.33203125" style="3" customWidth="1"/>
    <col min="3" max="3" width="4.6640625" style="8" customWidth="1"/>
    <col min="4" max="4" width="10" style="59" customWidth="1"/>
    <col min="5" max="5" width="11.88671875" style="79" customWidth="1"/>
    <col min="6" max="6" width="12.44140625" style="80" customWidth="1"/>
    <col min="7" max="16384" width="9.109375" style="3"/>
  </cols>
  <sheetData>
    <row r="1" spans="1:6" s="1" customFormat="1" ht="31.5" customHeight="1" x14ac:dyDescent="0.3">
      <c r="A1" s="127" t="s">
        <v>91</v>
      </c>
      <c r="B1" s="127"/>
      <c r="C1" s="127"/>
      <c r="D1" s="127"/>
      <c r="E1" s="127"/>
      <c r="F1" s="127"/>
    </row>
    <row r="2" spans="1:6" ht="12.6" thickBot="1" x14ac:dyDescent="0.3">
      <c r="A2" s="82"/>
      <c r="C2" s="4"/>
      <c r="D2" s="83"/>
      <c r="E2" s="128"/>
      <c r="F2" s="128"/>
    </row>
    <row r="3" spans="1:6" s="81" customFormat="1" ht="24.6" thickBot="1" x14ac:dyDescent="0.35">
      <c r="A3" s="5" t="s">
        <v>0</v>
      </c>
      <c r="B3" s="6" t="s">
        <v>1</v>
      </c>
      <c r="C3" s="6" t="s">
        <v>2</v>
      </c>
      <c r="D3" s="7" t="s">
        <v>3</v>
      </c>
      <c r="E3" s="112" t="s">
        <v>68</v>
      </c>
      <c r="F3" s="7" t="s">
        <v>4</v>
      </c>
    </row>
    <row r="4" spans="1:6" s="81" customFormat="1" ht="13.8" x14ac:dyDescent="0.3">
      <c r="A4" s="84" t="s">
        <v>50</v>
      </c>
      <c r="B4" s="85" t="s">
        <v>51</v>
      </c>
      <c r="C4" s="86"/>
      <c r="D4" s="87"/>
      <c r="E4" s="88"/>
      <c r="F4" s="89"/>
    </row>
    <row r="5" spans="1:6" s="81" customFormat="1" ht="13.8" x14ac:dyDescent="0.3">
      <c r="A5" s="90"/>
      <c r="B5" s="91"/>
      <c r="C5" s="92"/>
      <c r="D5" s="93"/>
      <c r="E5" s="88"/>
      <c r="F5" s="89"/>
    </row>
    <row r="6" spans="1:6" s="81" customFormat="1" ht="13.8" x14ac:dyDescent="0.3">
      <c r="A6" s="90"/>
      <c r="B6" s="94" t="s">
        <v>52</v>
      </c>
      <c r="C6" s="92"/>
      <c r="D6" s="93"/>
      <c r="E6" s="88"/>
      <c r="F6" s="89"/>
    </row>
    <row r="7" spans="1:6" s="81" customFormat="1" ht="36.6" x14ac:dyDescent="0.3">
      <c r="A7" s="90"/>
      <c r="B7" s="20" t="s">
        <v>53</v>
      </c>
      <c r="C7" s="92"/>
      <c r="D7" s="93"/>
      <c r="E7" s="88"/>
      <c r="F7" s="89"/>
    </row>
    <row r="8" spans="1:6" s="81" customFormat="1" ht="13.8" x14ac:dyDescent="0.3">
      <c r="A8" s="90"/>
      <c r="B8" s="20"/>
      <c r="C8" s="92"/>
      <c r="D8" s="93"/>
      <c r="E8" s="88"/>
      <c r="F8" s="89"/>
    </row>
    <row r="9" spans="1:6" s="81" customFormat="1" ht="24.6" x14ac:dyDescent="0.3">
      <c r="A9" s="95"/>
      <c r="B9" s="20" t="s">
        <v>54</v>
      </c>
      <c r="C9" s="92"/>
      <c r="D9" s="93"/>
      <c r="E9" s="88"/>
      <c r="F9" s="89"/>
    </row>
    <row r="10" spans="1:6" s="81" customFormat="1" ht="13.8" x14ac:dyDescent="0.3">
      <c r="A10" s="95"/>
      <c r="B10" s="20"/>
      <c r="C10" s="92"/>
      <c r="D10" s="93"/>
      <c r="E10" s="88"/>
      <c r="F10" s="89"/>
    </row>
    <row r="11" spans="1:6" s="81" customFormat="1" ht="120.6" x14ac:dyDescent="0.3">
      <c r="A11" s="90"/>
      <c r="B11" s="20" t="s">
        <v>55</v>
      </c>
      <c r="C11" s="92"/>
      <c r="D11" s="93"/>
      <c r="E11" s="88"/>
      <c r="F11" s="89"/>
    </row>
    <row r="12" spans="1:6" s="81" customFormat="1" ht="13.8" x14ac:dyDescent="0.3">
      <c r="A12" s="90"/>
      <c r="B12" s="20"/>
      <c r="C12" s="92"/>
      <c r="D12" s="93"/>
      <c r="E12" s="88"/>
      <c r="F12" s="89"/>
    </row>
    <row r="13" spans="1:6" s="81" customFormat="1" ht="144.6" x14ac:dyDescent="0.3">
      <c r="A13" s="90"/>
      <c r="B13" s="20" t="s">
        <v>56</v>
      </c>
      <c r="C13" s="92"/>
      <c r="D13" s="93"/>
      <c r="E13" s="88"/>
      <c r="F13" s="89"/>
    </row>
    <row r="14" spans="1:6" s="81" customFormat="1" ht="13.8" x14ac:dyDescent="0.3">
      <c r="A14" s="90"/>
      <c r="B14" s="20"/>
      <c r="C14" s="92"/>
      <c r="D14" s="93"/>
      <c r="E14" s="88"/>
      <c r="F14" s="89"/>
    </row>
    <row r="15" spans="1:6" s="81" customFormat="1" ht="48.6" x14ac:dyDescent="0.3">
      <c r="A15" s="90"/>
      <c r="B15" s="20" t="s">
        <v>57</v>
      </c>
      <c r="C15" s="92"/>
      <c r="D15" s="93"/>
      <c r="E15" s="88"/>
      <c r="F15" s="89"/>
    </row>
    <row r="16" spans="1:6" s="81" customFormat="1" ht="13.8" x14ac:dyDescent="0.3">
      <c r="A16" s="90"/>
      <c r="B16" s="20"/>
      <c r="C16" s="92"/>
      <c r="D16" s="93"/>
      <c r="E16" s="88"/>
      <c r="F16" s="89"/>
    </row>
    <row r="17" spans="1:6" s="81" customFormat="1" ht="13.8" x14ac:dyDescent="0.3">
      <c r="A17" s="90"/>
      <c r="B17" s="94" t="s">
        <v>58</v>
      </c>
      <c r="C17" s="92"/>
      <c r="D17" s="93"/>
      <c r="E17" s="88"/>
      <c r="F17" s="89"/>
    </row>
    <row r="18" spans="1:6" s="81" customFormat="1" ht="156.6" x14ac:dyDescent="0.3">
      <c r="A18" s="90"/>
      <c r="B18" s="20" t="s">
        <v>59</v>
      </c>
      <c r="C18" s="92"/>
      <c r="D18" s="93"/>
      <c r="E18" s="88"/>
      <c r="F18" s="89"/>
    </row>
    <row r="19" spans="1:6" s="81" customFormat="1" ht="13.8" x14ac:dyDescent="0.3">
      <c r="A19" s="90"/>
      <c r="B19" s="20"/>
      <c r="C19" s="92"/>
      <c r="D19" s="93"/>
      <c r="E19" s="88"/>
      <c r="F19" s="89"/>
    </row>
    <row r="20" spans="1:6" s="81" customFormat="1" ht="13.8" x14ac:dyDescent="0.3">
      <c r="A20" s="90"/>
      <c r="B20" s="94" t="s">
        <v>60</v>
      </c>
      <c r="C20" s="96"/>
      <c r="D20" s="97"/>
      <c r="E20" s="88"/>
      <c r="F20" s="99"/>
    </row>
    <row r="21" spans="1:6" s="81" customFormat="1" ht="108.6" x14ac:dyDescent="0.3">
      <c r="A21" s="90"/>
      <c r="B21" s="20" t="s">
        <v>61</v>
      </c>
      <c r="C21" s="96"/>
      <c r="D21" s="97"/>
      <c r="E21" s="88"/>
      <c r="F21" s="99"/>
    </row>
    <row r="22" spans="1:6" s="81" customFormat="1" ht="13.8" x14ac:dyDescent="0.3">
      <c r="A22" s="100"/>
      <c r="B22" s="20"/>
      <c r="C22" s="101"/>
      <c r="D22" s="98"/>
      <c r="E22" s="102"/>
      <c r="F22" s="99"/>
    </row>
    <row r="23" spans="1:6" s="81" customFormat="1" ht="13.8" x14ac:dyDescent="0.3">
      <c r="A23" s="103"/>
      <c r="B23" s="94" t="s">
        <v>62</v>
      </c>
      <c r="C23" s="104"/>
      <c r="D23" s="105"/>
      <c r="E23" s="106"/>
      <c r="F23" s="99"/>
    </row>
    <row r="24" spans="1:6" s="81" customFormat="1" ht="156.6" x14ac:dyDescent="0.3">
      <c r="A24" s="100"/>
      <c r="B24" s="20" t="s">
        <v>63</v>
      </c>
      <c r="C24" s="101"/>
      <c r="D24" s="98"/>
      <c r="E24" s="102"/>
      <c r="F24" s="99"/>
    </row>
    <row r="25" spans="1:6" s="81" customFormat="1" ht="13.8" x14ac:dyDescent="0.3">
      <c r="A25" s="100"/>
      <c r="B25" s="20"/>
      <c r="C25" s="101"/>
      <c r="D25" s="98"/>
      <c r="E25" s="102"/>
      <c r="F25" s="99"/>
    </row>
    <row r="26" spans="1:6" s="81" customFormat="1" ht="132.6" x14ac:dyDescent="0.3">
      <c r="A26" s="103"/>
      <c r="B26" s="20" t="s">
        <v>64</v>
      </c>
      <c r="C26" s="104"/>
      <c r="D26" s="105"/>
      <c r="E26" s="106"/>
      <c r="F26" s="99"/>
    </row>
    <row r="27" spans="1:6" s="81" customFormat="1" ht="13.8" x14ac:dyDescent="0.3">
      <c r="A27" s="100"/>
      <c r="B27" s="20"/>
      <c r="C27" s="101"/>
      <c r="D27" s="98"/>
      <c r="E27" s="102"/>
      <c r="F27" s="99"/>
    </row>
    <row r="28" spans="1:6" s="81" customFormat="1" ht="60.6" x14ac:dyDescent="0.3">
      <c r="A28" s="100"/>
      <c r="B28" s="20" t="s">
        <v>65</v>
      </c>
      <c r="C28" s="101"/>
      <c r="D28" s="98"/>
      <c r="E28" s="102"/>
      <c r="F28" s="99"/>
    </row>
    <row r="29" spans="1:6" s="81" customFormat="1" ht="120.6" x14ac:dyDescent="0.3">
      <c r="A29" s="107"/>
      <c r="B29" s="20" t="s">
        <v>66</v>
      </c>
      <c r="C29" s="108"/>
      <c r="D29" s="109"/>
      <c r="E29" s="110"/>
      <c r="F29" s="111"/>
    </row>
    <row r="30" spans="1:6" s="81" customFormat="1" ht="14.4" x14ac:dyDescent="0.3">
      <c r="A30" s="107"/>
      <c r="B30" s="20"/>
      <c r="C30" s="108"/>
      <c r="D30" s="109"/>
      <c r="E30" s="110"/>
      <c r="F30" s="111"/>
    </row>
    <row r="31" spans="1:6" s="81" customFormat="1" ht="61.2" thickBot="1" x14ac:dyDescent="0.35">
      <c r="A31" s="107"/>
      <c r="B31" s="20" t="s">
        <v>67</v>
      </c>
      <c r="C31" s="108"/>
      <c r="D31" s="109"/>
      <c r="E31" s="110"/>
      <c r="F31" s="111"/>
    </row>
    <row r="32" spans="1:6" s="8" customFormat="1" ht="12.6" thickBot="1" x14ac:dyDescent="0.35">
      <c r="A32" s="5" t="s">
        <v>0</v>
      </c>
      <c r="B32" s="6" t="s">
        <v>1</v>
      </c>
      <c r="C32" s="6" t="s">
        <v>2</v>
      </c>
      <c r="D32" s="7" t="s">
        <v>3</v>
      </c>
      <c r="E32" s="7"/>
      <c r="F32" s="58" t="s">
        <v>4</v>
      </c>
    </row>
    <row r="33" spans="1:7" s="8" customFormat="1" x14ac:dyDescent="0.2">
      <c r="A33" s="9"/>
      <c r="B33" s="10" t="s">
        <v>5</v>
      </c>
      <c r="C33" s="60"/>
      <c r="D33" s="61"/>
      <c r="E33" s="62"/>
      <c r="F33" s="11"/>
      <c r="G33" s="8" t="s">
        <v>6</v>
      </c>
    </row>
    <row r="34" spans="1:7" s="8" customFormat="1" x14ac:dyDescent="0.2">
      <c r="A34" s="12"/>
      <c r="B34" s="13" t="s">
        <v>7</v>
      </c>
      <c r="C34" s="63"/>
      <c r="D34" s="64"/>
      <c r="E34" s="62"/>
      <c r="F34" s="11"/>
    </row>
    <row r="35" spans="1:7" s="8" customFormat="1" x14ac:dyDescent="0.2">
      <c r="A35" s="12"/>
      <c r="B35" s="14"/>
      <c r="C35" s="63"/>
      <c r="D35" s="64"/>
      <c r="E35" s="62"/>
      <c r="F35" s="11"/>
    </row>
    <row r="36" spans="1:7" s="8" customFormat="1" x14ac:dyDescent="0.2">
      <c r="A36" s="12">
        <v>1.1000000000000001</v>
      </c>
      <c r="B36" s="15" t="s">
        <v>8</v>
      </c>
      <c r="C36" s="63"/>
      <c r="D36" s="64"/>
      <c r="E36" s="62"/>
      <c r="F36" s="11"/>
    </row>
    <row r="37" spans="1:7" s="8" customFormat="1" x14ac:dyDescent="0.25">
      <c r="A37" s="16" t="s">
        <v>9</v>
      </c>
      <c r="B37" s="17" t="s">
        <v>10</v>
      </c>
      <c r="C37" s="63"/>
      <c r="D37" s="64"/>
      <c r="E37" s="62"/>
      <c r="F37" s="11"/>
    </row>
    <row r="38" spans="1:7" s="8" customFormat="1" x14ac:dyDescent="0.25">
      <c r="A38" s="12"/>
      <c r="B38" s="18" t="s">
        <v>11</v>
      </c>
      <c r="C38" s="63"/>
      <c r="D38" s="64"/>
      <c r="E38" s="62"/>
      <c r="F38" s="11"/>
    </row>
    <row r="39" spans="1:7" s="8" customFormat="1" x14ac:dyDescent="0.25">
      <c r="A39" s="12"/>
      <c r="B39" s="18" t="s">
        <v>12</v>
      </c>
      <c r="C39" s="63"/>
      <c r="D39" s="64"/>
      <c r="E39" s="62"/>
      <c r="F39" s="11"/>
    </row>
    <row r="40" spans="1:7" s="8" customFormat="1" x14ac:dyDescent="0.25">
      <c r="A40" s="12"/>
      <c r="B40" s="18" t="s">
        <v>13</v>
      </c>
      <c r="C40" s="63"/>
      <c r="D40" s="64"/>
      <c r="E40" s="62"/>
      <c r="F40" s="11"/>
    </row>
    <row r="41" spans="1:7" s="8" customFormat="1" x14ac:dyDescent="0.25">
      <c r="A41" s="12"/>
      <c r="B41" s="18" t="s">
        <v>14</v>
      </c>
      <c r="C41" s="63"/>
      <c r="D41" s="64"/>
      <c r="E41" s="62"/>
      <c r="F41" s="11"/>
    </row>
    <row r="42" spans="1:7" s="8" customFormat="1" x14ac:dyDescent="0.25">
      <c r="A42" s="12"/>
      <c r="B42" s="18" t="s">
        <v>11</v>
      </c>
      <c r="C42" s="63"/>
      <c r="D42" s="64"/>
      <c r="E42" s="62"/>
      <c r="F42" s="11"/>
    </row>
    <row r="43" spans="1:7" s="8" customFormat="1" x14ac:dyDescent="0.25">
      <c r="A43" s="12"/>
      <c r="B43" s="18" t="s">
        <v>15</v>
      </c>
      <c r="C43" s="63"/>
      <c r="D43" s="64"/>
      <c r="E43" s="62"/>
      <c r="F43" s="11"/>
    </row>
    <row r="44" spans="1:7" s="8" customFormat="1" x14ac:dyDescent="0.25">
      <c r="A44" s="12"/>
      <c r="B44" s="18" t="s">
        <v>16</v>
      </c>
      <c r="C44" s="63"/>
      <c r="D44" s="64"/>
      <c r="E44" s="62"/>
      <c r="F44" s="11"/>
    </row>
    <row r="45" spans="1:7" s="8" customFormat="1" x14ac:dyDescent="0.25">
      <c r="A45" s="12"/>
      <c r="B45" s="18" t="s">
        <v>17</v>
      </c>
      <c r="C45" s="63"/>
      <c r="D45" s="64"/>
      <c r="E45" s="62"/>
      <c r="F45" s="11"/>
    </row>
    <row r="46" spans="1:7" s="8" customFormat="1" x14ac:dyDescent="0.25">
      <c r="A46" s="12"/>
      <c r="B46" s="18" t="s">
        <v>18</v>
      </c>
      <c r="C46" s="63"/>
      <c r="D46" s="64"/>
      <c r="E46" s="62"/>
      <c r="F46" s="11"/>
    </row>
    <row r="47" spans="1:7" s="8" customFormat="1" x14ac:dyDescent="0.25">
      <c r="A47" s="12"/>
      <c r="B47" s="18" t="s">
        <v>19</v>
      </c>
      <c r="C47" s="63"/>
      <c r="D47" s="64"/>
      <c r="E47" s="62"/>
      <c r="F47" s="11"/>
    </row>
    <row r="48" spans="1:7" s="8" customFormat="1" x14ac:dyDescent="0.25">
      <c r="A48" s="12"/>
      <c r="B48" s="18" t="s">
        <v>20</v>
      </c>
      <c r="C48" s="63"/>
      <c r="D48" s="64"/>
      <c r="E48" s="62"/>
      <c r="F48" s="11"/>
    </row>
    <row r="49" spans="1:6" s="8" customFormat="1" x14ac:dyDescent="0.25">
      <c r="A49" s="12"/>
      <c r="B49" s="18"/>
      <c r="C49" s="63"/>
      <c r="D49" s="64"/>
      <c r="E49" s="62"/>
      <c r="F49" s="11"/>
    </row>
    <row r="50" spans="1:6" s="8" customFormat="1" x14ac:dyDescent="0.2">
      <c r="A50" s="16">
        <v>1.2</v>
      </c>
      <c r="B50" s="19" t="s">
        <v>21</v>
      </c>
      <c r="C50" s="65"/>
      <c r="D50" s="66"/>
      <c r="E50" s="62"/>
      <c r="F50" s="11"/>
    </row>
    <row r="51" spans="1:6" s="8" customFormat="1" ht="60.75" customHeight="1" x14ac:dyDescent="0.25">
      <c r="A51" s="12" t="s">
        <v>9</v>
      </c>
      <c r="B51" s="20" t="s">
        <v>22</v>
      </c>
      <c r="C51" s="65" t="s">
        <v>0</v>
      </c>
      <c r="D51" s="66">
        <v>1</v>
      </c>
      <c r="E51" s="62"/>
      <c r="F51" s="67">
        <f>D51*E51</f>
        <v>0</v>
      </c>
    </row>
    <row r="52" spans="1:6" s="8" customFormat="1" x14ac:dyDescent="0.25">
      <c r="A52" s="16"/>
      <c r="B52" s="20"/>
      <c r="C52" s="65"/>
      <c r="D52" s="66"/>
      <c r="E52" s="62"/>
      <c r="F52" s="67"/>
    </row>
    <row r="53" spans="1:6" s="8" customFormat="1" x14ac:dyDescent="0.2">
      <c r="A53" s="12">
        <v>1.3</v>
      </c>
      <c r="B53" s="19" t="s">
        <v>23</v>
      </c>
      <c r="C53" s="65"/>
      <c r="D53" s="66"/>
      <c r="E53" s="62"/>
      <c r="F53" s="67"/>
    </row>
    <row r="54" spans="1:6" s="8" customFormat="1" x14ac:dyDescent="0.25">
      <c r="A54" s="12" t="s">
        <v>9</v>
      </c>
      <c r="B54" s="21" t="s">
        <v>24</v>
      </c>
      <c r="C54" s="65" t="s">
        <v>37</v>
      </c>
      <c r="D54" s="66">
        <v>1</v>
      </c>
      <c r="E54" s="62"/>
      <c r="F54" s="67">
        <f>D54*E54</f>
        <v>0</v>
      </c>
    </row>
    <row r="55" spans="1:6" s="8" customFormat="1" x14ac:dyDescent="0.25">
      <c r="A55" s="12"/>
      <c r="B55" s="21"/>
      <c r="C55" s="65"/>
      <c r="D55" s="66"/>
      <c r="E55" s="62"/>
      <c r="F55" s="67"/>
    </row>
    <row r="56" spans="1:6" s="8" customFormat="1" x14ac:dyDescent="0.25">
      <c r="A56" s="12" t="s">
        <v>25</v>
      </c>
      <c r="B56" s="22" t="s">
        <v>26</v>
      </c>
      <c r="C56" s="65"/>
      <c r="D56" s="66"/>
      <c r="E56" s="62"/>
      <c r="F56" s="67"/>
    </row>
    <row r="57" spans="1:6" s="8" customFormat="1" ht="51.6" customHeight="1" x14ac:dyDescent="0.25">
      <c r="A57" s="12" t="s">
        <v>9</v>
      </c>
      <c r="B57" s="23" t="s">
        <v>80</v>
      </c>
      <c r="C57" s="65" t="s">
        <v>0</v>
      </c>
      <c r="D57" s="66">
        <v>1</v>
      </c>
      <c r="E57" s="62"/>
      <c r="F57" s="67">
        <f>D57*E57</f>
        <v>0</v>
      </c>
    </row>
    <row r="58" spans="1:6" s="8" customFormat="1" x14ac:dyDescent="0.25">
      <c r="A58" s="12"/>
      <c r="B58" s="21"/>
      <c r="C58" s="65"/>
      <c r="D58" s="66"/>
      <c r="E58" s="62"/>
      <c r="F58" s="67"/>
    </row>
    <row r="59" spans="1:6" s="8" customFormat="1" x14ac:dyDescent="0.3">
      <c r="A59" s="24" t="s">
        <v>27</v>
      </c>
      <c r="B59" s="25" t="s">
        <v>28</v>
      </c>
      <c r="C59" s="65"/>
      <c r="D59" s="66"/>
      <c r="E59" s="62"/>
      <c r="F59" s="67"/>
    </row>
    <row r="60" spans="1:6" s="8" customFormat="1" ht="27.75" customHeight="1" x14ac:dyDescent="0.3">
      <c r="A60" s="12" t="s">
        <v>9</v>
      </c>
      <c r="B60" s="26" t="s">
        <v>29</v>
      </c>
      <c r="C60" s="65" t="s">
        <v>0</v>
      </c>
      <c r="D60" s="66">
        <v>1</v>
      </c>
      <c r="E60" s="62"/>
      <c r="F60" s="67">
        <f>D60*E60</f>
        <v>0</v>
      </c>
    </row>
    <row r="61" spans="1:6" s="8" customFormat="1" x14ac:dyDescent="0.3">
      <c r="A61" s="16"/>
      <c r="B61" s="26"/>
      <c r="C61" s="65"/>
      <c r="D61" s="66"/>
      <c r="E61" s="62"/>
      <c r="F61" s="67"/>
    </row>
    <row r="62" spans="1:6" s="8" customFormat="1" x14ac:dyDescent="0.3">
      <c r="A62" s="16"/>
      <c r="B62" s="26"/>
      <c r="C62" s="65"/>
      <c r="D62" s="66"/>
      <c r="E62" s="62"/>
      <c r="F62" s="11"/>
    </row>
    <row r="63" spans="1:6" s="8" customFormat="1" ht="12.6" thickBot="1" x14ac:dyDescent="0.35">
      <c r="A63" s="16"/>
      <c r="B63" s="26"/>
      <c r="C63" s="65"/>
      <c r="D63" s="66"/>
      <c r="E63" s="62"/>
      <c r="F63" s="11"/>
    </row>
    <row r="64" spans="1:6" s="8" customFormat="1" x14ac:dyDescent="0.2">
      <c r="A64" s="27"/>
      <c r="B64" s="28" t="s">
        <v>30</v>
      </c>
      <c r="C64" s="68"/>
      <c r="D64" s="69"/>
      <c r="E64" s="69"/>
      <c r="F64" s="70"/>
    </row>
    <row r="65" spans="1:6" s="8" customFormat="1" ht="12.6" thickBot="1" x14ac:dyDescent="0.25">
      <c r="A65" s="29"/>
      <c r="B65" s="30" t="s">
        <v>31</v>
      </c>
      <c r="C65" s="71"/>
      <c r="D65" s="72"/>
      <c r="E65" s="73"/>
      <c r="F65" s="119">
        <f>SUM(F51:F63)</f>
        <v>0</v>
      </c>
    </row>
  </sheetData>
  <mergeCells count="2">
    <mergeCell ref="A1:F1"/>
    <mergeCell ref="E2:F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C694-8BA9-4E4D-B4F4-67D90CCC5373}">
  <dimension ref="A1:F27"/>
  <sheetViews>
    <sheetView view="pageBreakPreview" topLeftCell="A16" zoomScale="115" zoomScaleNormal="100" zoomScaleSheetLayoutView="115" workbookViewId="0">
      <selection activeCell="I13" sqref="I13"/>
    </sheetView>
  </sheetViews>
  <sheetFormatPr defaultColWidth="9.109375" defaultRowHeight="12" x14ac:dyDescent="0.25"/>
  <cols>
    <col min="1" max="1" width="4.88671875" style="2" customWidth="1"/>
    <col min="2" max="2" width="37.33203125" style="3" customWidth="1"/>
    <col min="3" max="3" width="4.6640625" style="8" customWidth="1"/>
    <col min="4" max="4" width="10" style="59" customWidth="1"/>
    <col min="5" max="5" width="11.88671875" style="79" customWidth="1"/>
    <col min="6" max="6" width="12.44140625" style="80" customWidth="1"/>
    <col min="7" max="16384" width="9.109375" style="3"/>
  </cols>
  <sheetData>
    <row r="1" spans="1:6" s="1" customFormat="1" ht="31.5" customHeight="1" x14ac:dyDescent="0.3">
      <c r="A1" s="127" t="s">
        <v>91</v>
      </c>
      <c r="B1" s="127"/>
      <c r="C1" s="127"/>
      <c r="D1" s="127"/>
      <c r="E1" s="127"/>
      <c r="F1" s="127"/>
    </row>
    <row r="2" spans="1:6" ht="12.6" thickBot="1" x14ac:dyDescent="0.3">
      <c r="A2" s="82"/>
      <c r="C2" s="4"/>
      <c r="D2" s="83"/>
      <c r="E2" s="128"/>
      <c r="F2" s="128"/>
    </row>
    <row r="3" spans="1:6" s="81" customFormat="1" ht="24.6" thickBot="1" x14ac:dyDescent="0.35">
      <c r="A3" s="5" t="s">
        <v>0</v>
      </c>
      <c r="B3" s="6" t="s">
        <v>1</v>
      </c>
      <c r="C3" s="6" t="s">
        <v>2</v>
      </c>
      <c r="D3" s="7" t="s">
        <v>3</v>
      </c>
      <c r="E3" s="112" t="s">
        <v>68</v>
      </c>
      <c r="F3" s="7" t="s">
        <v>4</v>
      </c>
    </row>
    <row r="4" spans="1:6" s="8" customFormat="1" x14ac:dyDescent="0.2">
      <c r="A4" s="12"/>
      <c r="B4" s="13" t="s">
        <v>32</v>
      </c>
      <c r="C4" s="65"/>
      <c r="D4" s="66"/>
      <c r="E4" s="62"/>
      <c r="F4" s="11"/>
    </row>
    <row r="5" spans="1:6" s="8" customFormat="1" ht="21.6" customHeight="1" x14ac:dyDescent="0.3">
      <c r="B5" s="114" t="s">
        <v>72</v>
      </c>
      <c r="C5" s="65"/>
      <c r="D5" s="66"/>
      <c r="E5" s="62"/>
      <c r="F5" s="11"/>
    </row>
    <row r="6" spans="1:6" s="8" customFormat="1" x14ac:dyDescent="0.3">
      <c r="A6" s="36" t="s">
        <v>92</v>
      </c>
      <c r="B6" s="113" t="s">
        <v>71</v>
      </c>
      <c r="C6" s="65"/>
      <c r="D6" s="66"/>
      <c r="E6" s="62"/>
      <c r="F6" s="11"/>
    </row>
    <row r="7" spans="1:6" s="8" customFormat="1" ht="58.5" customHeight="1" x14ac:dyDescent="0.3">
      <c r="A7" s="36"/>
      <c r="B7" s="32" t="s">
        <v>87</v>
      </c>
      <c r="C7" s="74"/>
      <c r="D7" s="74"/>
      <c r="E7" s="75"/>
      <c r="F7" s="76"/>
    </row>
    <row r="8" spans="1:6" ht="12.75" customHeight="1" x14ac:dyDescent="0.25">
      <c r="A8" s="34"/>
      <c r="B8" s="35"/>
      <c r="C8" s="31"/>
      <c r="D8" s="77"/>
      <c r="E8" s="62"/>
      <c r="F8" s="67"/>
    </row>
    <row r="9" spans="1:6" ht="12.75" customHeight="1" x14ac:dyDescent="0.25">
      <c r="A9" s="36" t="s">
        <v>93</v>
      </c>
      <c r="B9" s="113" t="s">
        <v>73</v>
      </c>
      <c r="C9" s="31"/>
      <c r="D9" s="77"/>
      <c r="E9" s="62"/>
      <c r="F9" s="67"/>
    </row>
    <row r="10" spans="1:6" ht="12.75" customHeight="1" x14ac:dyDescent="0.25">
      <c r="A10" s="34"/>
      <c r="B10" s="35"/>
      <c r="C10" s="31"/>
      <c r="D10" s="77"/>
      <c r="E10" s="62"/>
      <c r="F10" s="67"/>
    </row>
    <row r="11" spans="1:6" ht="30" customHeight="1" x14ac:dyDescent="0.25">
      <c r="A11" s="34"/>
      <c r="B11" s="35" t="s">
        <v>74</v>
      </c>
      <c r="C11" s="31"/>
      <c r="D11" s="77"/>
      <c r="E11" s="62"/>
      <c r="F11" s="67"/>
    </row>
    <row r="12" spans="1:6" ht="28.2" customHeight="1" x14ac:dyDescent="0.25">
      <c r="A12" s="34"/>
      <c r="B12" s="35" t="s">
        <v>88</v>
      </c>
      <c r="C12" s="31"/>
      <c r="D12" s="77"/>
      <c r="E12" s="62"/>
      <c r="F12" s="67"/>
    </row>
    <row r="13" spans="1:6" ht="28.2" customHeight="1" x14ac:dyDescent="0.25">
      <c r="A13" s="34"/>
      <c r="B13" s="35" t="s">
        <v>89</v>
      </c>
      <c r="C13" s="31"/>
      <c r="D13" s="77"/>
      <c r="E13" s="62"/>
      <c r="F13" s="67"/>
    </row>
    <row r="14" spans="1:6" ht="36" customHeight="1" x14ac:dyDescent="0.25">
      <c r="A14" s="34" t="s">
        <v>43</v>
      </c>
      <c r="B14" s="35" t="s">
        <v>90</v>
      </c>
      <c r="C14" s="31" t="s">
        <v>36</v>
      </c>
      <c r="D14" s="77">
        <v>1</v>
      </c>
      <c r="E14" s="62"/>
      <c r="F14" s="67">
        <f>D14*E14</f>
        <v>0</v>
      </c>
    </row>
    <row r="15" spans="1:6" x14ac:dyDescent="0.25">
      <c r="A15" s="34"/>
      <c r="B15" s="35"/>
      <c r="C15" s="31"/>
      <c r="D15" s="77"/>
      <c r="E15" s="62"/>
      <c r="F15" s="67"/>
    </row>
    <row r="16" spans="1:6" ht="18" customHeight="1" x14ac:dyDescent="0.25">
      <c r="A16" s="34"/>
      <c r="B16" s="35"/>
      <c r="C16" s="65"/>
      <c r="D16" s="77"/>
      <c r="E16" s="62"/>
      <c r="F16" s="67"/>
    </row>
    <row r="17" spans="1:6" ht="12.75" customHeight="1" x14ac:dyDescent="0.25">
      <c r="A17" s="36" t="s">
        <v>33</v>
      </c>
      <c r="B17" s="113" t="s">
        <v>75</v>
      </c>
      <c r="C17" s="78"/>
      <c r="D17" s="77"/>
      <c r="E17" s="62"/>
      <c r="F17" s="67"/>
    </row>
    <row r="18" spans="1:6" ht="12.75" customHeight="1" x14ac:dyDescent="0.25">
      <c r="A18" s="34"/>
      <c r="B18" s="35"/>
      <c r="C18" s="78"/>
      <c r="D18" s="77"/>
      <c r="E18" s="62"/>
      <c r="F18" s="67"/>
    </row>
    <row r="19" spans="1:6" ht="48" x14ac:dyDescent="0.25">
      <c r="A19" s="34"/>
      <c r="B19" s="35" t="s">
        <v>81</v>
      </c>
      <c r="C19" s="78"/>
      <c r="D19" s="77"/>
      <c r="E19" s="62"/>
      <c r="F19" s="67"/>
    </row>
    <row r="20" spans="1:6" ht="30.6" customHeight="1" x14ac:dyDescent="0.25">
      <c r="A20" s="34"/>
      <c r="B20" s="35" t="s">
        <v>76</v>
      </c>
      <c r="C20" s="78"/>
      <c r="D20" s="77"/>
      <c r="E20" s="62"/>
      <c r="F20" s="67"/>
    </row>
    <row r="21" spans="1:6" ht="12.75" customHeight="1" x14ac:dyDescent="0.25">
      <c r="A21" s="34"/>
      <c r="B21" s="35" t="s">
        <v>79</v>
      </c>
      <c r="C21" s="78"/>
      <c r="D21" s="77"/>
      <c r="E21" s="62"/>
      <c r="F21" s="67"/>
    </row>
    <row r="22" spans="1:6" ht="12.75" customHeight="1" x14ac:dyDescent="0.25">
      <c r="A22" s="34"/>
      <c r="B22" s="35"/>
      <c r="C22" s="31"/>
      <c r="D22" s="77"/>
      <c r="E22" s="62"/>
      <c r="F22" s="67"/>
    </row>
    <row r="23" spans="1:6" ht="12.75" customHeight="1" x14ac:dyDescent="0.25">
      <c r="A23" s="34" t="s">
        <v>43</v>
      </c>
      <c r="B23" s="35" t="s">
        <v>77</v>
      </c>
      <c r="C23" s="31" t="s">
        <v>36</v>
      </c>
      <c r="D23" s="77">
        <v>1</v>
      </c>
      <c r="E23" s="62"/>
      <c r="F23" s="67">
        <f>D23*E23</f>
        <v>0</v>
      </c>
    </row>
    <row r="24" spans="1:6" ht="12.75" customHeight="1" x14ac:dyDescent="0.25">
      <c r="A24" s="34"/>
      <c r="B24" s="35"/>
      <c r="C24" s="31"/>
      <c r="D24" s="77"/>
      <c r="E24" s="62"/>
      <c r="F24" s="67"/>
    </row>
    <row r="25" spans="1:6" ht="12.75" customHeight="1" thickBot="1" x14ac:dyDescent="0.3">
      <c r="B25" s="115"/>
      <c r="C25" s="116"/>
      <c r="D25" s="117"/>
      <c r="E25" s="118"/>
      <c r="F25" s="120"/>
    </row>
    <row r="26" spans="1:6" ht="12.75" customHeight="1" x14ac:dyDescent="0.25">
      <c r="A26" s="27"/>
      <c r="B26" s="28" t="s">
        <v>83</v>
      </c>
      <c r="C26" s="68"/>
      <c r="D26" s="69"/>
      <c r="E26" s="69"/>
      <c r="F26" s="70">
        <f>SUM(F8:F25)</f>
        <v>0</v>
      </c>
    </row>
    <row r="27" spans="1:6" ht="12.75" customHeight="1" thickBot="1" x14ac:dyDescent="0.3">
      <c r="A27" s="29"/>
      <c r="B27" s="30" t="s">
        <v>34</v>
      </c>
      <c r="C27" s="71"/>
      <c r="D27" s="72"/>
      <c r="E27" s="73"/>
      <c r="F27" s="119">
        <f>F26*1</f>
        <v>0</v>
      </c>
    </row>
  </sheetData>
  <mergeCells count="2">
    <mergeCell ref="A1:F1"/>
    <mergeCell ref="E2:F2"/>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65CB-058F-4F06-AB14-835B01D604B7}">
  <dimension ref="A1:F18"/>
  <sheetViews>
    <sheetView view="pageBreakPreview" zoomScale="115" zoomScaleNormal="100" zoomScaleSheetLayoutView="115" workbookViewId="0">
      <selection activeCell="K11" sqref="K11"/>
    </sheetView>
  </sheetViews>
  <sheetFormatPr defaultColWidth="9.109375" defaultRowHeight="12" x14ac:dyDescent="0.25"/>
  <cols>
    <col min="1" max="1" width="4.88671875" style="2" customWidth="1"/>
    <col min="2" max="2" width="37.33203125" style="3" customWidth="1"/>
    <col min="3" max="3" width="4.6640625" style="8" customWidth="1"/>
    <col min="4" max="4" width="10" style="59" customWidth="1"/>
    <col min="5" max="5" width="11.88671875" style="79" customWidth="1"/>
    <col min="6" max="6" width="12.44140625" style="80" customWidth="1"/>
    <col min="7" max="16384" width="9.109375" style="3"/>
  </cols>
  <sheetData>
    <row r="1" spans="1:6" s="1" customFormat="1" ht="31.5" customHeight="1" x14ac:dyDescent="0.3">
      <c r="A1" s="127" t="s">
        <v>91</v>
      </c>
      <c r="B1" s="127"/>
      <c r="C1" s="127"/>
      <c r="D1" s="127"/>
      <c r="E1" s="127"/>
      <c r="F1" s="127"/>
    </row>
    <row r="2" spans="1:6" ht="12.6" thickBot="1" x14ac:dyDescent="0.3">
      <c r="A2" s="82"/>
      <c r="C2" s="4"/>
      <c r="D2" s="83"/>
      <c r="E2" s="128"/>
      <c r="F2" s="128"/>
    </row>
    <row r="3" spans="1:6" s="81" customFormat="1" ht="24.6" thickBot="1" x14ac:dyDescent="0.35">
      <c r="A3" s="5" t="s">
        <v>0</v>
      </c>
      <c r="B3" s="6" t="s">
        <v>1</v>
      </c>
      <c r="C3" s="6" t="s">
        <v>2</v>
      </c>
      <c r="D3" s="7" t="s">
        <v>3</v>
      </c>
      <c r="E3" s="112" t="s">
        <v>68</v>
      </c>
      <c r="F3" s="121" t="s">
        <v>4</v>
      </c>
    </row>
    <row r="4" spans="1:6" s="8" customFormat="1" x14ac:dyDescent="0.2">
      <c r="A4" s="12"/>
      <c r="B4" s="13" t="s">
        <v>35</v>
      </c>
      <c r="C4" s="65"/>
      <c r="D4" s="66"/>
      <c r="E4" s="62"/>
      <c r="F4" s="11"/>
    </row>
    <row r="5" spans="1:6" s="8" customFormat="1" x14ac:dyDescent="0.3">
      <c r="B5" s="33" t="s">
        <v>38</v>
      </c>
      <c r="C5" s="65"/>
      <c r="D5" s="66"/>
      <c r="E5" s="62"/>
      <c r="F5" s="11"/>
    </row>
    <row r="6" spans="1:6" s="8" customFormat="1" x14ac:dyDescent="0.3">
      <c r="A6" s="8">
        <v>3</v>
      </c>
      <c r="B6" s="37" t="s">
        <v>71</v>
      </c>
      <c r="C6" s="113"/>
      <c r="D6" s="66"/>
      <c r="E6" s="62"/>
      <c r="F6" s="11"/>
    </row>
    <row r="7" spans="1:6" s="8" customFormat="1" ht="22.8" x14ac:dyDescent="0.2">
      <c r="B7" s="122" t="s">
        <v>85</v>
      </c>
      <c r="C7" s="65"/>
      <c r="D7" s="66"/>
      <c r="E7" s="62"/>
      <c r="F7" s="11"/>
    </row>
    <row r="8" spans="1:6" s="8" customFormat="1" x14ac:dyDescent="0.3">
      <c r="B8" s="33"/>
      <c r="C8" s="65"/>
      <c r="D8" s="66"/>
      <c r="E8" s="62"/>
      <c r="F8" s="11">
        <f>E8</f>
        <v>0</v>
      </c>
    </row>
    <row r="9" spans="1:6" s="8" customFormat="1" x14ac:dyDescent="0.3">
      <c r="B9" s="33"/>
      <c r="C9" s="65"/>
      <c r="D9" s="66"/>
      <c r="E9" s="62"/>
      <c r="F9" s="11"/>
    </row>
    <row r="10" spans="1:6" s="8" customFormat="1" x14ac:dyDescent="0.3">
      <c r="B10" s="33"/>
      <c r="C10" s="65"/>
      <c r="D10" s="66"/>
      <c r="E10" s="62"/>
      <c r="F10" s="11"/>
    </row>
    <row r="11" spans="1:6" s="8" customFormat="1" x14ac:dyDescent="0.3">
      <c r="B11" s="33"/>
      <c r="C11" s="65"/>
      <c r="D11" s="66"/>
      <c r="E11" s="62"/>
      <c r="F11" s="11"/>
    </row>
    <row r="12" spans="1:6" s="8" customFormat="1" x14ac:dyDescent="0.3">
      <c r="B12" s="33"/>
      <c r="C12" s="65"/>
      <c r="D12" s="66"/>
      <c r="E12" s="62"/>
      <c r="F12" s="11"/>
    </row>
    <row r="13" spans="1:6" s="8" customFormat="1" x14ac:dyDescent="0.3">
      <c r="B13" s="33"/>
      <c r="C13" s="65"/>
      <c r="D13" s="66"/>
      <c r="E13" s="62"/>
      <c r="F13" s="11"/>
    </row>
    <row r="14" spans="1:6" s="8" customFormat="1" x14ac:dyDescent="0.3">
      <c r="B14" s="33"/>
      <c r="C14" s="65"/>
      <c r="D14" s="66"/>
      <c r="E14" s="62"/>
      <c r="F14" s="11"/>
    </row>
    <row r="15" spans="1:6" s="8" customFormat="1" x14ac:dyDescent="0.3">
      <c r="B15" s="33"/>
      <c r="C15" s="65"/>
      <c r="D15" s="66"/>
      <c r="E15" s="62"/>
      <c r="F15" s="11"/>
    </row>
    <row r="16" spans="1:6" ht="12.6" thickBot="1" x14ac:dyDescent="0.3">
      <c r="A16" s="36"/>
      <c r="B16" s="13"/>
      <c r="C16" s="65"/>
      <c r="D16" s="66"/>
      <c r="E16" s="62"/>
      <c r="F16" s="67"/>
    </row>
    <row r="17" spans="1:6" ht="12.75" customHeight="1" x14ac:dyDescent="0.25">
      <c r="A17" s="27"/>
      <c r="B17" s="28" t="s">
        <v>84</v>
      </c>
      <c r="C17" s="68"/>
      <c r="D17" s="69"/>
      <c r="E17" s="69"/>
      <c r="F17" s="70">
        <f>SUM(F7:F16)</f>
        <v>0</v>
      </c>
    </row>
    <row r="18" spans="1:6" ht="12.75" customHeight="1" thickBot="1" x14ac:dyDescent="0.3">
      <c r="A18" s="29"/>
      <c r="B18" s="30" t="s">
        <v>86</v>
      </c>
      <c r="C18" s="71"/>
      <c r="D18" s="72"/>
      <c r="E18" s="73"/>
      <c r="F18" s="119">
        <f>F17*1</f>
        <v>0</v>
      </c>
    </row>
  </sheetData>
  <mergeCells count="2">
    <mergeCell ref="A1:F1"/>
    <mergeCell ref="E2:F2"/>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F547-A0B1-4019-A754-67BDE7DCE23C}">
  <dimension ref="A1"/>
  <sheetViews>
    <sheetView workbookViewId="0">
      <selection sqref="A1:XFD34"/>
    </sheetView>
  </sheetViews>
  <sheetFormatPr defaultRowHeight="14.4" x14ac:dyDescent="0.3"/>
  <cols>
    <col min="7" max="7" width="8.88671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Summary</vt:lpstr>
      <vt:lpstr>Bill 1-Preliminaries</vt:lpstr>
      <vt:lpstr>Bill 2-Shore protection works</vt:lpstr>
      <vt:lpstr>Bill 3- Additions</vt:lpstr>
      <vt:lpstr>Sheet1</vt:lpstr>
      <vt:lpstr>'Bill 1-Preliminaries'!Print_Area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SHAREEF</dc:creator>
  <cp:lastModifiedBy>Adam Mohamed</cp:lastModifiedBy>
  <cp:lastPrinted>2025-01-18T08:10:53Z</cp:lastPrinted>
  <dcterms:created xsi:type="dcterms:W3CDTF">2015-06-05T18:17:20Z</dcterms:created>
  <dcterms:modified xsi:type="dcterms:W3CDTF">2025-01-18T08:10:56Z</dcterms:modified>
</cp:coreProperties>
</file>